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syr\OneDrive\Рабочий стол\Аксырга\мониторинг 2023\"/>
    </mc:Choice>
  </mc:AlternateContent>
  <xr:revisionPtr revIDLastSave="0" documentId="13_ncr:1_{D867CCC9-9662-42DB-8A79-C2C228F1C410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externalReferences>
    <externalReference r:id="rId7"/>
  </externalReferenc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1" l="1"/>
  <c r="E19" i="11" s="1"/>
  <c r="F18" i="11"/>
  <c r="G9" i="11"/>
  <c r="I18" i="11"/>
  <c r="I19" i="11" s="1"/>
  <c r="J9" i="11"/>
  <c r="J18" i="11" s="1"/>
  <c r="J19" i="11" s="1"/>
  <c r="L18" i="11"/>
  <c r="L19" i="11" s="1"/>
  <c r="M9" i="11"/>
  <c r="M18" i="11" s="1"/>
  <c r="M19" i="11" s="1"/>
  <c r="N18" i="11"/>
  <c r="N19" i="11" s="1"/>
  <c r="P9" i="11"/>
  <c r="Q18" i="11"/>
  <c r="Q19" i="11" s="1"/>
  <c r="S9" i="11"/>
  <c r="S18" i="11" s="1"/>
  <c r="P14" i="16"/>
  <c r="H14" i="16"/>
  <c r="I14" i="16"/>
  <c r="G14" i="16"/>
  <c r="S9" i="13"/>
  <c r="P9" i="13"/>
  <c r="M9" i="13"/>
  <c r="J9" i="13"/>
  <c r="S17" i="12"/>
  <c r="S18" i="12" s="1"/>
  <c r="R17" i="12"/>
  <c r="R18" i="12" s="1"/>
  <c r="Q17" i="12"/>
  <c r="Q18" i="12" s="1"/>
  <c r="O17" i="12"/>
  <c r="O18" i="12" s="1"/>
  <c r="N17" i="12"/>
  <c r="M17" i="12"/>
  <c r="M18" i="12" s="1"/>
  <c r="L17" i="12"/>
  <c r="L18" i="12" s="1"/>
  <c r="K17" i="12"/>
  <c r="K18" i="12" s="1"/>
  <c r="J17" i="12"/>
  <c r="H17" i="12"/>
  <c r="G17" i="12"/>
  <c r="F17" i="12"/>
  <c r="E17" i="12"/>
  <c r="K18" i="11"/>
  <c r="K19" i="11" s="1"/>
  <c r="S9" i="10"/>
  <c r="S15" i="10" s="1"/>
  <c r="R15" i="10"/>
  <c r="Q15" i="10"/>
  <c r="P9" i="10"/>
  <c r="P15" i="10" s="1"/>
  <c r="O15" i="10"/>
  <c r="N15" i="10"/>
  <c r="M9" i="10"/>
  <c r="L9" i="10"/>
  <c r="L15" i="10" s="1"/>
  <c r="K9" i="10"/>
  <c r="K15" i="10" s="1"/>
  <c r="J9" i="10"/>
  <c r="J15" i="10" s="1"/>
  <c r="H15" i="10"/>
  <c r="G15" i="10"/>
  <c r="F15" i="10"/>
  <c r="E15" i="10"/>
  <c r="S14" i="15"/>
  <c r="R14" i="15"/>
  <c r="Q14" i="15"/>
  <c r="P14" i="15"/>
  <c r="O14" i="15"/>
  <c r="N14" i="15"/>
  <c r="L14" i="15"/>
  <c r="G14" i="15"/>
  <c r="F14" i="15"/>
  <c r="B14" i="16"/>
  <c r="D18" i="13"/>
  <c r="Q18" i="13"/>
  <c r="Q19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R18" i="13"/>
  <c r="S18" i="13"/>
  <c r="D17" i="12"/>
  <c r="I17" i="12"/>
  <c r="I18" i="12" s="1"/>
  <c r="P17" i="12"/>
  <c r="P18" i="12" s="1"/>
  <c r="D18" i="11"/>
  <c r="G18" i="11"/>
  <c r="G19" i="11" s="1"/>
  <c r="H18" i="11"/>
  <c r="H19" i="11" s="1"/>
  <c r="O18" i="11"/>
  <c r="P18" i="11"/>
  <c r="P19" i="11" s="1"/>
  <c r="R18" i="11"/>
  <c r="R19" i="11" s="1"/>
  <c r="D15" i="10"/>
  <c r="I15" i="10"/>
  <c r="M15" i="10"/>
  <c r="M14" i="15"/>
  <c r="D14" i="15"/>
  <c r="E14" i="15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D19" i="11"/>
  <c r="Q14" i="16" l="1"/>
  <c r="Q15" i="16" s="1"/>
  <c r="O14" i="16"/>
  <c r="O15" i="16" s="1"/>
  <c r="K14" i="16"/>
  <c r="K15" i="16" s="1"/>
  <c r="E14" i="16"/>
  <c r="C14" i="16"/>
  <c r="C15" i="16" s="1"/>
  <c r="F14" i="16"/>
  <c r="F15" i="16" s="1"/>
  <c r="N14" i="16"/>
  <c r="N15" i="16" s="1"/>
  <c r="J14" i="16"/>
  <c r="J15" i="16" s="1"/>
  <c r="D14" i="16"/>
  <c r="D15" i="16" s="1"/>
  <c r="M14" i="16"/>
  <c r="M15" i="16" s="1"/>
  <c r="L14" i="16"/>
  <c r="L15" i="16" s="1"/>
  <c r="G15" i="16"/>
  <c r="B15" i="16"/>
  <c r="E15" i="16"/>
  <c r="I15" i="16"/>
  <c r="P15" i="16"/>
  <c r="H15" i="16"/>
  <c r="G18" i="12"/>
  <c r="O19" i="11"/>
  <c r="Q16" i="10"/>
  <c r="P16" i="10"/>
  <c r="H16" i="10"/>
  <c r="N16" i="10"/>
  <c r="S16" i="10"/>
  <c r="J16" i="10"/>
  <c r="R16" i="10"/>
  <c r="E16" i="10"/>
  <c r="F16" i="10"/>
  <c r="L16" i="10"/>
  <c r="O16" i="10"/>
  <c r="M16" i="10"/>
  <c r="G16" i="10"/>
  <c r="K16" i="10"/>
  <c r="D16" i="10"/>
  <c r="I16" i="10"/>
  <c r="L15" i="15"/>
  <c r="D15" i="15"/>
  <c r="E15" i="15"/>
  <c r="Q15" i="15"/>
  <c r="G15" i="15"/>
  <c r="S15" i="15"/>
  <c r="O15" i="15"/>
  <c r="N15" i="15"/>
  <c r="R15" i="15"/>
  <c r="M15" i="15"/>
  <c r="F15" i="15"/>
  <c r="P15" i="15"/>
  <c r="S19" i="11"/>
  <c r="F19" i="11"/>
  <c r="N18" i="12"/>
  <c r="H18" i="12"/>
  <c r="J18" i="12"/>
  <c r="D18" i="12"/>
  <c r="F18" i="12"/>
  <c r="E18" i="12"/>
  <c r="J14" i="15" l="1"/>
  <c r="J15" i="15" s="1"/>
  <c r="I14" i="15"/>
  <c r="I15" i="15" s="1"/>
  <c r="K14" i="15"/>
  <c r="K15" i="15" s="1"/>
  <c r="H14" i="15"/>
  <c r="H15" i="15" s="1"/>
</calcChain>
</file>

<file path=xl/sharedStrings.xml><?xml version="1.0" encoding="utf-8"?>
<sst xmlns="http://schemas.openxmlformats.org/spreadsheetml/2006/main" count="194" uniqueCount="37">
  <si>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</si>
  <si>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</si>
  <si>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</si>
  <si>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</si>
  <si>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</si>
  <si>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</si>
  <si>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</si>
  <si>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</si>
  <si>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</si>
  <si>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</si>
  <si>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</si>
  <si>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</si>
  <si>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</si>
  <si>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</si>
  <si>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</si>
  <si>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</si>
  <si>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</si>
  <si>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</si>
  <si>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</si>
  <si>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</si>
  <si>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МДҰ атауы___"Арай" бөбекжай-бақшасы_______________________________________________________</t>
  </si>
  <si>
    <t>Балдырған</t>
  </si>
  <si>
    <t>Далелхан А.К.</t>
  </si>
  <si>
    <t>Болашақ</t>
  </si>
  <si>
    <t>Мыңбаева А</t>
  </si>
  <si>
    <t xml:space="preserve">Күншуақ </t>
  </si>
  <si>
    <t>Еркетай</t>
  </si>
  <si>
    <t>Қызғалдақ</t>
  </si>
  <si>
    <t>МДҰ атауы______"Арай" бөбекжай бақшасы____________________________________________________</t>
  </si>
  <si>
    <t>МДҰ атауы_____"Арай" бөбекжай-бақшасы_____________________________________________________</t>
  </si>
  <si>
    <t>МДҰ атауы____"Арай" бөбекжай-бақшасы______________________________________________________</t>
  </si>
  <si>
    <t>"Еркетай" ересек топ</t>
  </si>
  <si>
    <t xml:space="preserve">"Балдырған" ерте жас  </t>
  </si>
  <si>
    <t>"Болашақ" кіші топ</t>
  </si>
  <si>
    <t>"Күншуақ" ортаңғы топ</t>
  </si>
  <si>
    <t>"Қызғалдақ" мектепалды топ</t>
  </si>
  <si>
    <t>Өткізу мерзімі: 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</si>
</sst>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syr\OneDrive\&#1056;&#1072;&#1073;&#1086;&#1095;&#1080;&#1081;%20&#1089;&#1090;&#1086;&#1083;\&#1084;&#1086;&#1085;&#1080;&#1090;&#1086;&#1088;&#1080;&#1085;&#1075;%202023\&#1052;&#1086;&#1085;&#1080;&#1090;&#1086;&#1088;&#1080;&#1085;&#1075;%20%20&#1040;&#1088;&#1072;&#1081;%202%20&#1179;&#1086;&#1089;&#1099;&#1084;&#109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жас"/>
      <sheetName val="2 жас"/>
      <sheetName val="3 жас"/>
      <sheetName val="4 жас"/>
      <sheetName val="5 жас"/>
    </sheetNames>
    <sheetDataSet>
      <sheetData sheetId="0">
        <row r="43">
          <cell r="D43">
            <v>8.3333333333333339</v>
          </cell>
        </row>
      </sheetData>
      <sheetData sheetId="1">
        <row r="43">
          <cell r="D43">
            <v>60.526315789473685</v>
          </cell>
        </row>
        <row r="49">
          <cell r="D49">
            <v>0</v>
          </cell>
        </row>
        <row r="51">
          <cell r="D51">
            <v>50</v>
          </cell>
        </row>
        <row r="52">
          <cell r="D52">
            <v>50</v>
          </cell>
        </row>
        <row r="53">
          <cell r="D53">
            <v>0</v>
          </cell>
        </row>
        <row r="57">
          <cell r="D57">
            <v>0</v>
          </cell>
        </row>
        <row r="61">
          <cell r="D61">
            <v>0</v>
          </cell>
        </row>
      </sheetData>
      <sheetData sheetId="2">
        <row r="43">
          <cell r="D43">
            <v>73.333333333333357</v>
          </cell>
        </row>
        <row r="45">
          <cell r="D45">
            <v>0</v>
          </cell>
        </row>
        <row r="49">
          <cell r="D49">
            <v>0</v>
          </cell>
        </row>
        <row r="53">
          <cell r="D53">
            <v>0</v>
          </cell>
        </row>
        <row r="57">
          <cell r="D57">
            <v>0</v>
          </cell>
        </row>
        <row r="61">
          <cell r="D61">
            <v>0</v>
          </cell>
        </row>
      </sheetData>
      <sheetData sheetId="3">
        <row r="43">
          <cell r="D43">
            <v>46.666666666666671</v>
          </cell>
        </row>
      </sheetData>
      <sheetData sheetId="4">
        <row r="43">
          <cell r="D43">
            <v>79.310344827586206</v>
          </cell>
        </row>
        <row r="49">
          <cell r="D49">
            <v>0</v>
          </cell>
        </row>
        <row r="53">
          <cell r="D53">
            <v>0</v>
          </cell>
        </row>
        <row r="57">
          <cell r="D57">
            <v>0</v>
          </cell>
        </row>
        <row r="61">
          <cell r="D6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5"/>
  <sheetViews>
    <sheetView topLeftCell="A3" workbookViewId="0">
      <selection activeCell="N3" sqref="N3:P3"/>
    </sheetView>
  </sheetViews>
  <sheetFormatPr defaultRowHeight="14.4" x14ac:dyDescent="0.3"/>
  <cols>
    <col min="2" max="2" width="19.21875" customWidth="1"/>
    <col min="3" max="3" width="20.44140625" customWidth="1"/>
    <col min="4" max="4" width="12.6640625" customWidth="1"/>
    <col min="5" max="5" width="13" customWidth="1"/>
    <col min="6" max="7" width="12.21875" customWidth="1"/>
    <col min="8" max="8" width="12.109375" customWidth="1"/>
    <col min="9" max="9" width="12.33203125" customWidth="1"/>
    <col min="10" max="10" width="12.21875" customWidth="1"/>
    <col min="11" max="11" width="12.332031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 x14ac:dyDescent="0.3">
      <c r="A2" s="32" t="s">
        <v>14</v>
      </c>
      <c r="B2" s="32"/>
      <c r="C2" s="32"/>
      <c r="D2" s="2"/>
      <c r="E2" s="2"/>
      <c r="F2" s="2"/>
      <c r="G2" s="2"/>
      <c r="H2" s="2"/>
      <c r="I2" s="33" t="s">
        <v>20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 t="s">
        <v>36</v>
      </c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3" t="s">
        <v>13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6" x14ac:dyDescent="0.3">
      <c r="A7" s="34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128.25" customHeight="1" x14ac:dyDescent="0.3">
      <c r="A8" s="34"/>
      <c r="B8" s="28"/>
      <c r="C8" s="28"/>
      <c r="D8" s="28"/>
      <c r="E8" s="6" t="s">
        <v>17</v>
      </c>
      <c r="F8" s="6" t="s">
        <v>18</v>
      </c>
      <c r="G8" s="6" t="s">
        <v>19</v>
      </c>
      <c r="H8" s="6" t="s">
        <v>17</v>
      </c>
      <c r="I8" s="6" t="s">
        <v>18</v>
      </c>
      <c r="J8" s="6" t="s">
        <v>19</v>
      </c>
      <c r="K8" s="6" t="s">
        <v>17</v>
      </c>
      <c r="L8" s="6" t="s">
        <v>18</v>
      </c>
      <c r="M8" s="6" t="s">
        <v>19</v>
      </c>
      <c r="N8" s="6" t="s">
        <v>17</v>
      </c>
      <c r="O8" s="6" t="s">
        <v>18</v>
      </c>
      <c r="P8" s="6" t="s">
        <v>19</v>
      </c>
      <c r="Q8" s="6" t="s">
        <v>17</v>
      </c>
      <c r="R8" s="6" t="s">
        <v>18</v>
      </c>
      <c r="S8" s="6" t="s">
        <v>19</v>
      </c>
    </row>
    <row r="9" spans="1:19" ht="15.6" x14ac:dyDescent="0.3">
      <c r="A9" s="14">
        <v>1</v>
      </c>
      <c r="B9" s="7" t="s">
        <v>21</v>
      </c>
      <c r="C9" s="7" t="s">
        <v>22</v>
      </c>
      <c r="D9" s="14">
        <v>2</v>
      </c>
      <c r="E9" s="22">
        <v>100</v>
      </c>
      <c r="F9" s="22">
        <v>0</v>
      </c>
      <c r="G9" s="22">
        <v>0</v>
      </c>
      <c r="H9" s="22">
        <v>54.545454545454547</v>
      </c>
      <c r="I9" s="22">
        <v>45.454545454545453</v>
      </c>
      <c r="J9" s="22">
        <v>0</v>
      </c>
      <c r="K9" s="22">
        <v>50</v>
      </c>
      <c r="L9" s="22">
        <v>50</v>
      </c>
      <c r="M9" s="22">
        <v>0</v>
      </c>
      <c r="N9" s="22">
        <v>50</v>
      </c>
      <c r="O9" s="22">
        <v>50</v>
      </c>
      <c r="P9" s="22">
        <v>0</v>
      </c>
      <c r="Q9" s="22">
        <v>50</v>
      </c>
      <c r="R9" s="22">
        <v>50</v>
      </c>
      <c r="S9" s="22">
        <v>0</v>
      </c>
    </row>
    <row r="10" spans="1:19" ht="15.6" x14ac:dyDescent="0.3">
      <c r="A10" s="14">
        <v>2</v>
      </c>
      <c r="B10" s="7"/>
      <c r="C10" s="7"/>
      <c r="D10" s="14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ht="15.6" x14ac:dyDescent="0.3">
      <c r="A11" s="14">
        <v>3</v>
      </c>
      <c r="B11" s="1"/>
      <c r="C11" s="1"/>
      <c r="D11" s="14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ht="15.6" x14ac:dyDescent="0.3">
      <c r="A12" s="14">
        <v>4</v>
      </c>
      <c r="B12" s="1"/>
      <c r="C12" s="1"/>
      <c r="D12" s="14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19" ht="15.6" x14ac:dyDescent="0.3">
      <c r="A13" s="14">
        <v>5</v>
      </c>
      <c r="B13" s="1"/>
      <c r="C13" s="1"/>
      <c r="D13" s="14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19" ht="15.6" x14ac:dyDescent="0.3">
      <c r="A14" s="29" t="s">
        <v>1</v>
      </c>
      <c r="B14" s="30"/>
      <c r="C14" s="31"/>
      <c r="D14" s="14">
        <f t="shared" ref="D14:S14" si="0">SUM(D9:D13)</f>
        <v>2</v>
      </c>
      <c r="E14" s="23">
        <f t="shared" si="0"/>
        <v>100</v>
      </c>
      <c r="F14" s="23">
        <f t="shared" si="0"/>
        <v>0</v>
      </c>
      <c r="G14" s="23">
        <f t="shared" si="0"/>
        <v>0</v>
      </c>
      <c r="H14" s="23">
        <f t="shared" si="0"/>
        <v>54.545454545454547</v>
      </c>
      <c r="I14" s="23">
        <f t="shared" si="0"/>
        <v>45.454545454545453</v>
      </c>
      <c r="J14" s="23">
        <f t="shared" si="0"/>
        <v>0</v>
      </c>
      <c r="K14" s="22">
        <f t="shared" si="0"/>
        <v>50</v>
      </c>
      <c r="L14" s="22">
        <f t="shared" si="0"/>
        <v>50</v>
      </c>
      <c r="M14" s="22">
        <f t="shared" si="0"/>
        <v>0</v>
      </c>
      <c r="N14" s="23">
        <f t="shared" si="0"/>
        <v>50</v>
      </c>
      <c r="O14" s="23">
        <f t="shared" si="0"/>
        <v>50</v>
      </c>
      <c r="P14" s="23">
        <f t="shared" si="0"/>
        <v>0</v>
      </c>
      <c r="Q14" s="23">
        <f t="shared" si="0"/>
        <v>50</v>
      </c>
      <c r="R14" s="23">
        <f t="shared" si="0"/>
        <v>50</v>
      </c>
      <c r="S14" s="23">
        <f t="shared" si="0"/>
        <v>0</v>
      </c>
    </row>
    <row r="15" spans="1:19" ht="15.6" x14ac:dyDescent="0.3">
      <c r="A15" s="27" t="s">
        <v>10</v>
      </c>
      <c r="B15" s="27"/>
      <c r="C15" s="27"/>
      <c r="D15" s="16">
        <f>D14*100/D14</f>
        <v>100</v>
      </c>
      <c r="E15" s="24">
        <f>E14*100/D14</f>
        <v>5000</v>
      </c>
      <c r="F15" s="23">
        <f>F14*10/D14</f>
        <v>0</v>
      </c>
      <c r="G15" s="23">
        <f>G14*100/D14</f>
        <v>0</v>
      </c>
      <c r="H15" s="23">
        <f>H14*100/D14</f>
        <v>2727.2727272727275</v>
      </c>
      <c r="I15" s="23">
        <f>I14*100/D14</f>
        <v>2272.7272727272725</v>
      </c>
      <c r="J15" s="23">
        <f>J14*100/D14</f>
        <v>0</v>
      </c>
      <c r="K15" s="22">
        <f>K14*100/D14</f>
        <v>2500</v>
      </c>
      <c r="L15" s="22">
        <f>L14*100/D14</f>
        <v>2500</v>
      </c>
      <c r="M15" s="22">
        <f>M14*100/D14</f>
        <v>0</v>
      </c>
      <c r="N15" s="23">
        <f>N14*100/D14</f>
        <v>2500</v>
      </c>
      <c r="O15" s="23">
        <f>O14*100/D14</f>
        <v>2500</v>
      </c>
      <c r="P15" s="23">
        <f>P14*100/D14</f>
        <v>0</v>
      </c>
      <c r="Q15" s="23">
        <f>Q14*100/D14</f>
        <v>2500</v>
      </c>
      <c r="R15" s="23">
        <f>R14*100/D14</f>
        <v>2500</v>
      </c>
      <c r="S15" s="23">
        <f>S14*100/D14</f>
        <v>0</v>
      </c>
    </row>
    <row r="16" spans="1:19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6" x14ac:dyDescent="0.3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 x14ac:dyDescent="0.3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3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6"/>
  <sheetViews>
    <sheetView zoomScale="82" zoomScaleNormal="82" workbookViewId="0">
      <selection activeCell="N3" sqref="N3:P3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33203125" customWidth="1"/>
    <col min="6" max="6" width="13.33203125" customWidth="1"/>
    <col min="7" max="9" width="12.21875" customWidth="1"/>
    <col min="10" max="10" width="12.6640625" customWidth="1"/>
    <col min="11" max="11" width="12.88671875" customWidth="1"/>
    <col min="12" max="12" width="11.88671875" customWidth="1"/>
    <col min="13" max="13" width="13.33203125" customWidth="1"/>
    <col min="14" max="14" width="12.33203125" customWidth="1"/>
    <col min="15" max="15" width="13" customWidth="1"/>
    <col min="16" max="17" width="12.33203125" customWidth="1"/>
    <col min="18" max="18" width="12.21875" customWidth="1"/>
    <col min="19" max="19" width="12.5546875" customWidth="1"/>
  </cols>
  <sheetData>
    <row r="2" spans="1:19" ht="15.6" x14ac:dyDescent="0.3">
      <c r="A2" s="32" t="s">
        <v>14</v>
      </c>
      <c r="B2" s="32"/>
      <c r="C2" s="32"/>
      <c r="D2" s="2"/>
      <c r="E2" s="2"/>
      <c r="F2" s="2"/>
      <c r="G2" s="2"/>
      <c r="H2" s="2"/>
      <c r="I2" s="33" t="s">
        <v>20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 t="s">
        <v>36</v>
      </c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3" t="s">
        <v>13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4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126.75" customHeight="1" x14ac:dyDescent="0.3">
      <c r="A8" s="34"/>
      <c r="B8" s="28"/>
      <c r="C8" s="28"/>
      <c r="D8" s="28"/>
      <c r="E8" s="6" t="s">
        <v>17</v>
      </c>
      <c r="F8" s="6" t="s">
        <v>18</v>
      </c>
      <c r="G8" s="6" t="s">
        <v>19</v>
      </c>
      <c r="H8" s="6" t="s">
        <v>17</v>
      </c>
      <c r="I8" s="6" t="s">
        <v>18</v>
      </c>
      <c r="J8" s="6" t="s">
        <v>19</v>
      </c>
      <c r="K8" s="6" t="s">
        <v>17</v>
      </c>
      <c r="L8" s="6" t="s">
        <v>18</v>
      </c>
      <c r="M8" s="6" t="s">
        <v>19</v>
      </c>
      <c r="N8" s="6" t="s">
        <v>17</v>
      </c>
      <c r="O8" s="6" t="s">
        <v>18</v>
      </c>
      <c r="P8" s="6" t="s">
        <v>19</v>
      </c>
      <c r="Q8" s="6" t="s">
        <v>17</v>
      </c>
      <c r="R8" s="6" t="s">
        <v>18</v>
      </c>
      <c r="S8" s="6" t="s">
        <v>19</v>
      </c>
    </row>
    <row r="9" spans="1:19" ht="15.6" x14ac:dyDescent="0.3">
      <c r="A9" s="7">
        <v>1</v>
      </c>
      <c r="B9" s="7" t="s">
        <v>23</v>
      </c>
      <c r="C9" s="7" t="s">
        <v>24</v>
      </c>
      <c r="D9" s="14">
        <v>6</v>
      </c>
      <c r="E9" s="22">
        <v>66.666666666666671</v>
      </c>
      <c r="F9" s="22">
        <v>33.333333333333336</v>
      </c>
      <c r="G9" s="22">
        <v>0</v>
      </c>
      <c r="H9" s="22">
        <v>50.833333333333336</v>
      </c>
      <c r="I9" s="22">
        <v>49.166666666666671</v>
      </c>
      <c r="J9" s="22">
        <f>'[1]2 жас'!$D$49</f>
        <v>0</v>
      </c>
      <c r="K9" s="22">
        <f>'[1]2 жас'!$D$51</f>
        <v>50</v>
      </c>
      <c r="L9" s="22">
        <f>'[1]2 жас'!$D$52</f>
        <v>50</v>
      </c>
      <c r="M9" s="22">
        <f>'[1]2 жас'!$D$53</f>
        <v>0</v>
      </c>
      <c r="N9" s="23">
        <v>83.333333333333371</v>
      </c>
      <c r="O9" s="23">
        <v>16.666666666666664</v>
      </c>
      <c r="P9" s="22">
        <f>'[1]2 жас'!$D$57</f>
        <v>0</v>
      </c>
      <c r="Q9" s="22">
        <v>83.333333333333329</v>
      </c>
      <c r="R9" s="22">
        <v>16.666666666666668</v>
      </c>
      <c r="S9" s="22">
        <f>'[1]2 жас'!$D$61</f>
        <v>0</v>
      </c>
    </row>
    <row r="10" spans="1:19" ht="15.6" x14ac:dyDescent="0.3">
      <c r="A10" s="7"/>
      <c r="B10" s="7"/>
      <c r="C10" s="7"/>
      <c r="D10" s="14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ht="15.6" x14ac:dyDescent="0.3">
      <c r="A11" s="5"/>
      <c r="B11" s="1"/>
      <c r="C11" s="1"/>
      <c r="D11" s="14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ht="15.6" x14ac:dyDescent="0.3">
      <c r="A12" s="5"/>
      <c r="B12" s="1"/>
      <c r="C12" s="1"/>
      <c r="D12" s="14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19" ht="15.6" x14ac:dyDescent="0.3">
      <c r="A13" s="7"/>
      <c r="B13" s="7"/>
      <c r="C13" s="7"/>
      <c r="D13" s="14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19" ht="15.6" x14ac:dyDescent="0.3">
      <c r="A14" s="7"/>
      <c r="B14" s="7"/>
      <c r="C14" s="7"/>
      <c r="D14" s="14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ht="15.6" x14ac:dyDescent="0.3">
      <c r="A15" s="29" t="s">
        <v>1</v>
      </c>
      <c r="B15" s="30"/>
      <c r="C15" s="31"/>
      <c r="D15" s="14">
        <f t="shared" ref="D15:S15" si="0">SUM(D9:D14)</f>
        <v>6</v>
      </c>
      <c r="E15" s="23">
        <f t="shared" si="0"/>
        <v>66.666666666666671</v>
      </c>
      <c r="F15" s="23">
        <f t="shared" si="0"/>
        <v>33.333333333333336</v>
      </c>
      <c r="G15" s="23">
        <f t="shared" si="0"/>
        <v>0</v>
      </c>
      <c r="H15" s="23">
        <f t="shared" si="0"/>
        <v>50.833333333333336</v>
      </c>
      <c r="I15" s="23">
        <f t="shared" si="0"/>
        <v>49.166666666666671</v>
      </c>
      <c r="J15" s="23">
        <f t="shared" si="0"/>
        <v>0</v>
      </c>
      <c r="K15" s="23">
        <f t="shared" si="0"/>
        <v>50</v>
      </c>
      <c r="L15" s="23">
        <f t="shared" si="0"/>
        <v>50</v>
      </c>
      <c r="M15" s="23">
        <f t="shared" si="0"/>
        <v>0</v>
      </c>
      <c r="N15" s="23">
        <f t="shared" si="0"/>
        <v>83.333333333333371</v>
      </c>
      <c r="O15" s="23">
        <f t="shared" si="0"/>
        <v>16.666666666666664</v>
      </c>
      <c r="P15" s="23">
        <f t="shared" si="0"/>
        <v>0</v>
      </c>
      <c r="Q15" s="23">
        <f t="shared" si="0"/>
        <v>83.333333333333329</v>
      </c>
      <c r="R15" s="23">
        <f t="shared" si="0"/>
        <v>16.666666666666668</v>
      </c>
      <c r="S15" s="23">
        <f t="shared" si="0"/>
        <v>0</v>
      </c>
    </row>
    <row r="16" spans="1:19" ht="17.25" customHeight="1" x14ac:dyDescent="0.3">
      <c r="A16" s="35" t="s">
        <v>10</v>
      </c>
      <c r="B16" s="36"/>
      <c r="C16" s="36"/>
      <c r="D16" s="15">
        <f>D15*100/D15</f>
        <v>100</v>
      </c>
      <c r="E16" s="23">
        <f>E15*100/D15</f>
        <v>1111.1111111111111</v>
      </c>
      <c r="F16" s="23">
        <f>F15*100/D15</f>
        <v>555.55555555555554</v>
      </c>
      <c r="G16" s="23">
        <f>G15*100/D15</f>
        <v>0</v>
      </c>
      <c r="H16" s="23">
        <f>H15*100/D15</f>
        <v>847.22222222222229</v>
      </c>
      <c r="I16" s="23">
        <f>I15*100/D15</f>
        <v>819.44444444444446</v>
      </c>
      <c r="J16" s="23">
        <f>J15*100/D15</f>
        <v>0</v>
      </c>
      <c r="K16" s="23">
        <f>K15*100/D15</f>
        <v>833.33333333333337</v>
      </c>
      <c r="L16" s="23">
        <f>L15*100/D15</f>
        <v>833.33333333333337</v>
      </c>
      <c r="M16" s="23">
        <f>M15*100/D15</f>
        <v>0</v>
      </c>
      <c r="N16" s="23">
        <f>N15*100/D15</f>
        <v>1388.8888888888896</v>
      </c>
      <c r="O16" s="23">
        <f>O15*100/D15</f>
        <v>277.77777777777777</v>
      </c>
      <c r="P16" s="23">
        <f>P15*100/D15</f>
        <v>0</v>
      </c>
      <c r="Q16" s="23">
        <f>Q15*100/D15</f>
        <v>1388.8888888888887</v>
      </c>
      <c r="R16" s="23">
        <f>R15*100/D15</f>
        <v>277.77777777777777</v>
      </c>
      <c r="S16" s="23">
        <f>S15*100/D15</f>
        <v>0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9"/>
  <sheetViews>
    <sheetView zoomScale="82" zoomScaleNormal="82" workbookViewId="0">
      <selection activeCell="N3" sqref="N3:P3"/>
    </sheetView>
  </sheetViews>
  <sheetFormatPr defaultRowHeight="14.4" x14ac:dyDescent="0.3"/>
  <cols>
    <col min="2" max="2" width="17" customWidth="1"/>
    <col min="3" max="3" width="21.33203125" customWidth="1"/>
    <col min="4" max="4" width="13.21875" customWidth="1"/>
    <col min="5" max="5" width="13" customWidth="1"/>
    <col min="6" max="6" width="12.6640625" customWidth="1"/>
    <col min="7" max="7" width="12.33203125" customWidth="1"/>
    <col min="8" max="8" width="12" customWidth="1"/>
    <col min="9" max="9" width="12.5546875" customWidth="1"/>
    <col min="10" max="10" width="13.21875" customWidth="1"/>
    <col min="11" max="11" width="12.21875" customWidth="1"/>
    <col min="12" max="12" width="12.33203125" customWidth="1"/>
    <col min="13" max="13" width="12.21875" customWidth="1"/>
    <col min="14" max="14" width="12.109375" customWidth="1"/>
    <col min="15" max="15" width="12.332031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2" t="s">
        <v>14</v>
      </c>
      <c r="B2" s="32"/>
      <c r="C2" s="32"/>
      <c r="D2" s="2"/>
      <c r="E2" s="2"/>
      <c r="F2" s="2"/>
      <c r="G2" s="2"/>
      <c r="H2" s="2"/>
      <c r="I2" s="33" t="s">
        <v>30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 t="s">
        <v>36</v>
      </c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3" t="s">
        <v>13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4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115.5" customHeight="1" x14ac:dyDescent="0.3">
      <c r="A8" s="34"/>
      <c r="B8" s="28"/>
      <c r="C8" s="28"/>
      <c r="D8" s="28"/>
      <c r="E8" s="6" t="s">
        <v>17</v>
      </c>
      <c r="F8" s="6" t="s">
        <v>18</v>
      </c>
      <c r="G8" s="6" t="s">
        <v>19</v>
      </c>
      <c r="H8" s="6" t="s">
        <v>17</v>
      </c>
      <c r="I8" s="6" t="s">
        <v>18</v>
      </c>
      <c r="J8" s="6" t="s">
        <v>19</v>
      </c>
      <c r="K8" s="6" t="s">
        <v>17</v>
      </c>
      <c r="L8" s="6" t="s">
        <v>18</v>
      </c>
      <c r="M8" s="6" t="s">
        <v>19</v>
      </c>
      <c r="N8" s="6" t="s">
        <v>17</v>
      </c>
      <c r="O8" s="6" t="s">
        <v>18</v>
      </c>
      <c r="P8" s="6" t="s">
        <v>19</v>
      </c>
      <c r="Q8" s="6" t="s">
        <v>17</v>
      </c>
      <c r="R8" s="6" t="s">
        <v>18</v>
      </c>
      <c r="S8" s="6" t="s">
        <v>19</v>
      </c>
    </row>
    <row r="9" spans="1:19" ht="15.6" x14ac:dyDescent="0.3">
      <c r="A9" s="7">
        <v>1</v>
      </c>
      <c r="B9" s="7" t="s">
        <v>25</v>
      </c>
      <c r="C9" s="7" t="s">
        <v>24</v>
      </c>
      <c r="D9" s="14">
        <v>9</v>
      </c>
      <c r="E9" s="22">
        <v>100</v>
      </c>
      <c r="F9" s="22">
        <v>0</v>
      </c>
      <c r="G9" s="22">
        <f>'[1]3 жас'!$D$45</f>
        <v>0</v>
      </c>
      <c r="H9" s="22">
        <v>78.160919540229898</v>
      </c>
      <c r="I9" s="22">
        <v>21.839080459770109</v>
      </c>
      <c r="J9" s="22">
        <f>'[1]3 жас'!$D$49</f>
        <v>0</v>
      </c>
      <c r="K9" s="22">
        <v>83.950617283950621</v>
      </c>
      <c r="L9" s="22">
        <v>16.049382716049383</v>
      </c>
      <c r="M9" s="22">
        <f>'[1]3 жас'!$D$53</f>
        <v>0</v>
      </c>
      <c r="N9" s="22">
        <v>89.125295508274249</v>
      </c>
      <c r="O9" s="22">
        <v>10.874704491725771</v>
      </c>
      <c r="P9" s="22">
        <f>'[1]3 жас'!$D$57</f>
        <v>0</v>
      </c>
      <c r="Q9" s="22">
        <v>88.359788359788382</v>
      </c>
      <c r="R9" s="22">
        <v>11.640211640211643</v>
      </c>
      <c r="S9" s="22">
        <f>'[1]3 жас'!$D$61</f>
        <v>0</v>
      </c>
    </row>
    <row r="10" spans="1:19" ht="15.6" x14ac:dyDescent="0.3">
      <c r="A10" s="7"/>
      <c r="B10" s="7"/>
      <c r="C10" s="7"/>
      <c r="D10" s="14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ht="15.6" x14ac:dyDescent="0.3">
      <c r="A11" s="5"/>
      <c r="B11" s="1"/>
      <c r="C11" s="1"/>
      <c r="D11" s="14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ht="15.6" x14ac:dyDescent="0.3">
      <c r="A12" s="5"/>
      <c r="B12" s="1"/>
      <c r="C12" s="1"/>
      <c r="D12" s="14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19" ht="15.6" x14ac:dyDescent="0.3">
      <c r="A13" s="7"/>
      <c r="B13" s="7"/>
      <c r="C13" s="7"/>
      <c r="D13" s="14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19" ht="15.6" x14ac:dyDescent="0.3">
      <c r="A14" s="7"/>
      <c r="B14" s="7"/>
      <c r="C14" s="7"/>
      <c r="D14" s="14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ht="15.6" x14ac:dyDescent="0.3">
      <c r="A15" s="7"/>
      <c r="B15" s="7"/>
      <c r="C15" s="7"/>
      <c r="D15" s="14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19" ht="15.6" x14ac:dyDescent="0.3">
      <c r="A16" s="7"/>
      <c r="B16" s="7"/>
      <c r="C16" s="7"/>
      <c r="D16" s="14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1:19" ht="15.6" x14ac:dyDescent="0.3">
      <c r="A17" s="7"/>
      <c r="B17" s="7"/>
      <c r="C17" s="7"/>
      <c r="D17" s="14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:19" ht="15.6" x14ac:dyDescent="0.3">
      <c r="A18" s="29" t="s">
        <v>1</v>
      </c>
      <c r="B18" s="30"/>
      <c r="C18" s="31"/>
      <c r="D18" s="14">
        <f t="shared" ref="D18:S18" si="0">SUM(D9:D17)</f>
        <v>9</v>
      </c>
      <c r="E18" s="23">
        <f t="shared" si="0"/>
        <v>100</v>
      </c>
      <c r="F18" s="23">
        <f t="shared" si="0"/>
        <v>0</v>
      </c>
      <c r="G18" s="23">
        <f t="shared" si="0"/>
        <v>0</v>
      </c>
      <c r="H18" s="23">
        <f t="shared" si="0"/>
        <v>78.160919540229898</v>
      </c>
      <c r="I18" s="23">
        <f t="shared" si="0"/>
        <v>21.839080459770109</v>
      </c>
      <c r="J18" s="23">
        <f t="shared" si="0"/>
        <v>0</v>
      </c>
      <c r="K18" s="23">
        <f t="shared" si="0"/>
        <v>83.950617283950621</v>
      </c>
      <c r="L18" s="23">
        <f t="shared" si="0"/>
        <v>16.049382716049383</v>
      </c>
      <c r="M18" s="23">
        <f t="shared" si="0"/>
        <v>0</v>
      </c>
      <c r="N18" s="23">
        <f t="shared" si="0"/>
        <v>89.125295508274249</v>
      </c>
      <c r="O18" s="23">
        <f t="shared" si="0"/>
        <v>10.874704491725771</v>
      </c>
      <c r="P18" s="23">
        <f t="shared" si="0"/>
        <v>0</v>
      </c>
      <c r="Q18" s="23">
        <f t="shared" si="0"/>
        <v>88.359788359788382</v>
      </c>
      <c r="R18" s="23">
        <f t="shared" si="0"/>
        <v>11.640211640211643</v>
      </c>
      <c r="S18" s="23">
        <f t="shared" si="0"/>
        <v>0</v>
      </c>
    </row>
    <row r="19" spans="1:19" ht="18.75" customHeight="1" x14ac:dyDescent="0.3">
      <c r="A19" s="35" t="s">
        <v>10</v>
      </c>
      <c r="B19" s="36"/>
      <c r="C19" s="36"/>
      <c r="D19" s="20">
        <f>D18*100/D18</f>
        <v>100</v>
      </c>
      <c r="E19" s="23">
        <f>E18*100/D18</f>
        <v>1111.1111111111111</v>
      </c>
      <c r="F19" s="23">
        <f>F18*100/D18</f>
        <v>0</v>
      </c>
      <c r="G19" s="23">
        <f>G18*100/D18</f>
        <v>0</v>
      </c>
      <c r="H19" s="23">
        <f>H18*100/D18</f>
        <v>868.45466155810993</v>
      </c>
      <c r="I19" s="23">
        <f>I18*100/D18</f>
        <v>242.65644955300118</v>
      </c>
      <c r="J19" s="23">
        <f>J18*100/D18</f>
        <v>0</v>
      </c>
      <c r="K19" s="23">
        <f>K18*100/D18</f>
        <v>932.7846364883402</v>
      </c>
      <c r="L19" s="23">
        <f>L18*100/D18</f>
        <v>178.32647462277092</v>
      </c>
      <c r="M19" s="23">
        <f>M18*100/D18</f>
        <v>0</v>
      </c>
      <c r="N19" s="23">
        <f>N18*100/D18</f>
        <v>990.28106120304722</v>
      </c>
      <c r="O19" s="23">
        <f>O18*100/D18</f>
        <v>120.83004990806411</v>
      </c>
      <c r="P19" s="23">
        <f>P18*100/D18</f>
        <v>0</v>
      </c>
      <c r="Q19" s="23">
        <f>Q18*100/D18</f>
        <v>981.77542621987095</v>
      </c>
      <c r="R19" s="23">
        <f>R18*100/D18</f>
        <v>129.33568489124048</v>
      </c>
      <c r="S19" s="23">
        <f>S18*100/D18</f>
        <v>0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18"/>
  <sheetViews>
    <sheetView zoomScale="69" zoomScaleNormal="69" workbookViewId="0">
      <selection activeCell="N3" sqref="N3:P3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33203125" customWidth="1"/>
    <col min="10" max="10" width="12.6640625" customWidth="1"/>
    <col min="11" max="11" width="12.109375" customWidth="1"/>
    <col min="12" max="12" width="12.6640625" customWidth="1"/>
    <col min="13" max="15" width="12.21875" customWidth="1"/>
    <col min="16" max="16" width="12" customWidth="1"/>
    <col min="17" max="17" width="12.21875" customWidth="1"/>
    <col min="18" max="19" width="12.109375" customWidth="1"/>
  </cols>
  <sheetData>
    <row r="2" spans="1:19" ht="15.6" x14ac:dyDescent="0.3">
      <c r="A2" s="32" t="s">
        <v>14</v>
      </c>
      <c r="B2" s="32"/>
      <c r="C2" s="32"/>
      <c r="D2" s="2"/>
      <c r="E2" s="2"/>
      <c r="F2" s="2"/>
      <c r="G2" s="2"/>
      <c r="H2" s="2"/>
      <c r="I2" s="33" t="s">
        <v>20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 t="s">
        <v>36</v>
      </c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3" t="s">
        <v>13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4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114.75" customHeight="1" x14ac:dyDescent="0.3">
      <c r="A8" s="34"/>
      <c r="B8" s="28"/>
      <c r="C8" s="28"/>
      <c r="D8" s="28"/>
      <c r="E8" s="6" t="s">
        <v>17</v>
      </c>
      <c r="F8" s="6" t="s">
        <v>18</v>
      </c>
      <c r="G8" s="6" t="s">
        <v>19</v>
      </c>
      <c r="H8" s="6" t="s">
        <v>17</v>
      </c>
      <c r="I8" s="6" t="s">
        <v>18</v>
      </c>
      <c r="J8" s="6" t="s">
        <v>19</v>
      </c>
      <c r="K8" s="6" t="s">
        <v>17</v>
      </c>
      <c r="L8" s="6" t="s">
        <v>18</v>
      </c>
      <c r="M8" s="6" t="s">
        <v>19</v>
      </c>
      <c r="N8" s="6" t="s">
        <v>17</v>
      </c>
      <c r="O8" s="6" t="s">
        <v>18</v>
      </c>
      <c r="P8" s="6" t="s">
        <v>19</v>
      </c>
      <c r="Q8" s="6" t="s">
        <v>17</v>
      </c>
      <c r="R8" s="6" t="s">
        <v>18</v>
      </c>
      <c r="S8" s="6" t="s">
        <v>19</v>
      </c>
    </row>
    <row r="9" spans="1:19" ht="15.6" x14ac:dyDescent="0.3">
      <c r="A9" s="7">
        <v>1</v>
      </c>
      <c r="B9" s="7" t="s">
        <v>26</v>
      </c>
      <c r="C9" s="7" t="s">
        <v>22</v>
      </c>
      <c r="D9" s="14">
        <v>6</v>
      </c>
      <c r="E9" s="23">
        <v>100</v>
      </c>
      <c r="F9" s="23">
        <v>0</v>
      </c>
      <c r="G9" s="23">
        <v>0</v>
      </c>
      <c r="H9" s="23">
        <v>83.333333333333343</v>
      </c>
      <c r="I9" s="23">
        <v>16.666666666666654</v>
      </c>
      <c r="J9" s="23">
        <v>0</v>
      </c>
      <c r="K9" s="23">
        <v>67.948717948717942</v>
      </c>
      <c r="L9" s="23">
        <v>28.205128205128201</v>
      </c>
      <c r="M9" s="23">
        <v>0</v>
      </c>
      <c r="N9" s="23">
        <v>100</v>
      </c>
      <c r="O9" s="23">
        <v>0</v>
      </c>
      <c r="P9" s="23">
        <v>0</v>
      </c>
      <c r="Q9" s="23">
        <v>89.743589743589695</v>
      </c>
      <c r="R9" s="23">
        <v>8.9743589743589691</v>
      </c>
      <c r="S9" s="23">
        <v>0</v>
      </c>
    </row>
    <row r="10" spans="1:19" ht="15.6" x14ac:dyDescent="0.3">
      <c r="A10" s="7"/>
      <c r="B10" s="7"/>
      <c r="C10" s="7"/>
      <c r="D10" s="14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ht="15.6" x14ac:dyDescent="0.3">
      <c r="A11" s="5"/>
      <c r="B11" s="1"/>
      <c r="C11" s="1"/>
      <c r="D11" s="14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ht="15.6" x14ac:dyDescent="0.3">
      <c r="A12" s="5"/>
      <c r="B12" s="1"/>
      <c r="C12" s="1"/>
      <c r="D12" s="14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19" ht="15.6" x14ac:dyDescent="0.3">
      <c r="A13" s="7"/>
      <c r="B13" s="7"/>
      <c r="C13" s="7"/>
      <c r="D13" s="14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19" ht="15.6" x14ac:dyDescent="0.3">
      <c r="A14" s="7"/>
      <c r="B14" s="7"/>
      <c r="C14" s="7"/>
      <c r="D14" s="14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ht="15.6" x14ac:dyDescent="0.3">
      <c r="A15" s="7"/>
      <c r="B15" s="7"/>
      <c r="C15" s="7"/>
      <c r="D15" s="14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19" ht="15.6" x14ac:dyDescent="0.3">
      <c r="A16" s="7"/>
      <c r="B16" s="7"/>
      <c r="C16" s="7"/>
      <c r="D16" s="14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1:19" ht="15.6" x14ac:dyDescent="0.3">
      <c r="A17" s="29" t="s">
        <v>1</v>
      </c>
      <c r="B17" s="30"/>
      <c r="C17" s="31"/>
      <c r="D17" s="14">
        <f t="shared" ref="D17:S17" si="0">SUM(D9:D16)</f>
        <v>6</v>
      </c>
      <c r="E17" s="23">
        <f t="shared" si="0"/>
        <v>100</v>
      </c>
      <c r="F17" s="23">
        <f t="shared" si="0"/>
        <v>0</v>
      </c>
      <c r="G17" s="23">
        <f t="shared" si="0"/>
        <v>0</v>
      </c>
      <c r="H17" s="23">
        <f t="shared" si="0"/>
        <v>83.333333333333343</v>
      </c>
      <c r="I17" s="23">
        <f t="shared" si="0"/>
        <v>16.666666666666654</v>
      </c>
      <c r="J17" s="23">
        <f t="shared" si="0"/>
        <v>0</v>
      </c>
      <c r="K17" s="23">
        <f t="shared" si="0"/>
        <v>67.948717948717942</v>
      </c>
      <c r="L17" s="23">
        <f t="shared" si="0"/>
        <v>28.205128205128201</v>
      </c>
      <c r="M17" s="23">
        <f t="shared" si="0"/>
        <v>0</v>
      </c>
      <c r="N17" s="23">
        <f t="shared" si="0"/>
        <v>100</v>
      </c>
      <c r="O17" s="23">
        <f t="shared" si="0"/>
        <v>0</v>
      </c>
      <c r="P17" s="23">
        <f t="shared" si="0"/>
        <v>0</v>
      </c>
      <c r="Q17" s="23">
        <f t="shared" si="0"/>
        <v>89.743589743589695</v>
      </c>
      <c r="R17" s="23">
        <f t="shared" si="0"/>
        <v>8.9743589743589691</v>
      </c>
      <c r="S17" s="23">
        <f t="shared" si="0"/>
        <v>0</v>
      </c>
    </row>
    <row r="18" spans="1:19" ht="21.75" customHeight="1" x14ac:dyDescent="0.3">
      <c r="A18" s="35" t="s">
        <v>10</v>
      </c>
      <c r="B18" s="36"/>
      <c r="C18" s="36"/>
      <c r="D18" s="20">
        <f>D17*100/D17</f>
        <v>100</v>
      </c>
      <c r="E18" s="23">
        <f>E17*100/D17</f>
        <v>1666.6666666666667</v>
      </c>
      <c r="F18" s="23">
        <f>F17*100/D17</f>
        <v>0</v>
      </c>
      <c r="G18" s="23">
        <f>G17*100/D17</f>
        <v>0</v>
      </c>
      <c r="H18" s="23">
        <f>H17*100/D17</f>
        <v>1388.8888888888889</v>
      </c>
      <c r="I18" s="23">
        <f>I17*100/D17</f>
        <v>277.77777777777754</v>
      </c>
      <c r="J18" s="23">
        <f>J17*100/D17</f>
        <v>0</v>
      </c>
      <c r="K18" s="23">
        <f>K17*100/D17</f>
        <v>1132.4786324786323</v>
      </c>
      <c r="L18" s="23">
        <f>L17*100/D17</f>
        <v>470.08547008546998</v>
      </c>
      <c r="M18" s="23">
        <f>M17*100/D17</f>
        <v>0</v>
      </c>
      <c r="N18" s="23">
        <f>N17*100/D17</f>
        <v>1666.6666666666667</v>
      </c>
      <c r="O18" s="23">
        <f>O17*100/D17</f>
        <v>0</v>
      </c>
      <c r="P18" s="23">
        <f>P17*100/D17</f>
        <v>0</v>
      </c>
      <c r="Q18" s="23">
        <f>Q17*100/D17</f>
        <v>1495.7264957264949</v>
      </c>
      <c r="R18" s="23">
        <f>R17*100/D17</f>
        <v>149.57264957264948</v>
      </c>
      <c r="S18" s="23">
        <f>S17*100/D17</f>
        <v>0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19"/>
  <sheetViews>
    <sheetView tabSelected="1" topLeftCell="B1" zoomScale="82" zoomScaleNormal="82" workbookViewId="0">
      <selection activeCell="N3" sqref="N3:P3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7" width="11.88671875" customWidth="1"/>
    <col min="8" max="8" width="12" customWidth="1"/>
    <col min="10" max="10" width="11.6640625" customWidth="1"/>
    <col min="11" max="11" width="11.88671875" customWidth="1"/>
    <col min="13" max="13" width="11.44140625" customWidth="1"/>
    <col min="14" max="14" width="12" customWidth="1"/>
    <col min="15" max="15" width="11.88671875" customWidth="1"/>
    <col min="16" max="16" width="11.5546875" customWidth="1"/>
    <col min="17" max="17" width="12.109375" customWidth="1"/>
    <col min="18" max="18" width="11" customWidth="1"/>
    <col min="19" max="19" width="11.44140625" customWidth="1"/>
  </cols>
  <sheetData>
    <row r="2" spans="1:19" ht="15.6" x14ac:dyDescent="0.3">
      <c r="A2" s="32" t="s">
        <v>14</v>
      </c>
      <c r="B2" s="32"/>
      <c r="C2" s="32"/>
      <c r="D2" s="2"/>
      <c r="E2" s="2"/>
      <c r="F2" s="2"/>
      <c r="G2" s="2"/>
      <c r="H2" s="2"/>
      <c r="I2" s="33" t="s">
        <v>29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 t="s">
        <v>36</v>
      </c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3" t="s">
        <v>13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4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126.75" customHeight="1" x14ac:dyDescent="0.3">
      <c r="A8" s="34"/>
      <c r="B8" s="28"/>
      <c r="C8" s="28"/>
      <c r="D8" s="28"/>
      <c r="E8" s="6" t="s">
        <v>17</v>
      </c>
      <c r="F8" s="6" t="s">
        <v>18</v>
      </c>
      <c r="G8" s="6" t="s">
        <v>19</v>
      </c>
      <c r="H8" s="6" t="s">
        <v>17</v>
      </c>
      <c r="I8" s="6" t="s">
        <v>18</v>
      </c>
      <c r="J8" s="6" t="s">
        <v>19</v>
      </c>
      <c r="K8" s="6" t="s">
        <v>17</v>
      </c>
      <c r="L8" s="6" t="s">
        <v>18</v>
      </c>
      <c r="M8" s="6" t="s">
        <v>19</v>
      </c>
      <c r="N8" s="6" t="s">
        <v>17</v>
      </c>
      <c r="O8" s="6" t="s">
        <v>18</v>
      </c>
      <c r="P8" s="6" t="s">
        <v>19</v>
      </c>
      <c r="Q8" s="6" t="s">
        <v>17</v>
      </c>
      <c r="R8" s="6" t="s">
        <v>18</v>
      </c>
      <c r="S8" s="6" t="s">
        <v>19</v>
      </c>
    </row>
    <row r="9" spans="1:19" ht="15.6" x14ac:dyDescent="0.3">
      <c r="A9" s="5">
        <v>1</v>
      </c>
      <c r="B9" s="5" t="s">
        <v>27</v>
      </c>
      <c r="C9" s="5" t="s">
        <v>22</v>
      </c>
      <c r="D9" s="5">
        <v>2</v>
      </c>
      <c r="E9" s="25">
        <v>100</v>
      </c>
      <c r="F9" s="25">
        <v>0</v>
      </c>
      <c r="G9" s="25">
        <v>0</v>
      </c>
      <c r="H9" s="25">
        <v>100</v>
      </c>
      <c r="I9" s="25">
        <v>0</v>
      </c>
      <c r="J9" s="25">
        <f>'[1]5 жас'!$D$49</f>
        <v>0</v>
      </c>
      <c r="K9" s="25">
        <v>100</v>
      </c>
      <c r="L9" s="26">
        <v>0</v>
      </c>
      <c r="M9" s="25">
        <f>'[1]5 жас'!$D$53</f>
        <v>0</v>
      </c>
      <c r="N9" s="25">
        <v>100</v>
      </c>
      <c r="O9" s="25">
        <v>0</v>
      </c>
      <c r="P9" s="25">
        <f>'[1]5 жас'!$D$57</f>
        <v>0</v>
      </c>
      <c r="Q9" s="25">
        <v>100</v>
      </c>
      <c r="R9" s="25">
        <v>0</v>
      </c>
      <c r="S9" s="25">
        <f>'[1]5 жас'!$D$61</f>
        <v>0</v>
      </c>
    </row>
    <row r="10" spans="1:19" ht="15.6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6" x14ac:dyDescent="0.3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6" x14ac:dyDescent="0.3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6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6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6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6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6" x14ac:dyDescent="0.3">
      <c r="A18" s="29" t="s">
        <v>1</v>
      </c>
      <c r="B18" s="30"/>
      <c r="C18" s="31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 x14ac:dyDescent="0.3">
      <c r="A19" s="35" t="s">
        <v>10</v>
      </c>
      <c r="B19" s="36"/>
      <c r="C19" s="36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3"/>
  <sheetViews>
    <sheetView topLeftCell="A3" workbookViewId="0">
      <selection activeCell="H19" sqref="H19"/>
    </sheetView>
  </sheetViews>
  <sheetFormatPr defaultRowHeight="14.4" x14ac:dyDescent="0.3"/>
  <cols>
    <col min="1" max="1" width="23.44140625" customWidth="1"/>
    <col min="2" max="2" width="9.5546875" bestFit="1" customWidth="1"/>
    <col min="3" max="17" width="9.33203125" bestFit="1" customWidth="1"/>
  </cols>
  <sheetData>
    <row r="1" spans="1:17" x14ac:dyDescent="0.3">
      <c r="N1" s="37" t="s">
        <v>12</v>
      </c>
      <c r="O1" s="37"/>
    </row>
    <row r="2" spans="1:17" ht="15.6" x14ac:dyDescent="0.3">
      <c r="A2" s="8" t="s">
        <v>14</v>
      </c>
      <c r="B2" s="8"/>
      <c r="C2" s="2"/>
      <c r="E2" s="2"/>
      <c r="F2" s="2"/>
      <c r="G2" s="33" t="s">
        <v>28</v>
      </c>
      <c r="H2" s="33"/>
      <c r="I2" s="33"/>
      <c r="J2" s="33"/>
      <c r="K2" s="33"/>
      <c r="L2" s="3"/>
      <c r="M2" s="3"/>
      <c r="N2" s="3"/>
      <c r="O2" s="3"/>
    </row>
    <row r="3" spans="1:17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 t="s">
        <v>36</v>
      </c>
      <c r="N3" s="3"/>
      <c r="O3" s="3"/>
      <c r="P3" s="3"/>
      <c r="Q3" s="3"/>
    </row>
    <row r="4" spans="1:17" ht="15.6" x14ac:dyDescent="0.3">
      <c r="C4" s="9"/>
      <c r="E4" s="3"/>
      <c r="F4" s="3"/>
      <c r="G4" s="33" t="s">
        <v>13</v>
      </c>
      <c r="H4" s="33"/>
      <c r="I4" s="33"/>
      <c r="J4" s="33"/>
      <c r="K4" s="33"/>
      <c r="L4" s="33"/>
      <c r="M4" s="33"/>
      <c r="N4" s="3"/>
      <c r="O4" s="3"/>
      <c r="P4" s="3"/>
      <c r="Q4" s="3"/>
    </row>
    <row r="5" spans="1:1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3">
      <c r="A7" s="38" t="s">
        <v>16</v>
      </c>
      <c r="B7" s="28" t="s">
        <v>15</v>
      </c>
      <c r="C7" s="28" t="s">
        <v>4</v>
      </c>
      <c r="D7" s="28"/>
      <c r="E7" s="28"/>
      <c r="F7" s="28" t="s">
        <v>7</v>
      </c>
      <c r="G7" s="28"/>
      <c r="H7" s="28"/>
      <c r="I7" s="28" t="s">
        <v>5</v>
      </c>
      <c r="J7" s="28"/>
      <c r="K7" s="28"/>
      <c r="L7" s="28" t="s">
        <v>8</v>
      </c>
      <c r="M7" s="28"/>
      <c r="N7" s="28"/>
      <c r="O7" s="28" t="s">
        <v>6</v>
      </c>
      <c r="P7" s="28"/>
      <c r="Q7" s="28"/>
    </row>
    <row r="8" spans="1:17" ht="62.4" x14ac:dyDescent="0.3">
      <c r="A8" s="39"/>
      <c r="B8" s="28"/>
      <c r="C8" s="6" t="s">
        <v>17</v>
      </c>
      <c r="D8" s="6" t="s">
        <v>18</v>
      </c>
      <c r="E8" s="6" t="s">
        <v>19</v>
      </c>
      <c r="F8" s="6" t="s">
        <v>17</v>
      </c>
      <c r="G8" s="6" t="s">
        <v>18</v>
      </c>
      <c r="H8" s="6" t="s">
        <v>19</v>
      </c>
      <c r="I8" s="6" t="s">
        <v>17</v>
      </c>
      <c r="J8" s="6" t="s">
        <v>18</v>
      </c>
      <c r="K8" s="6" t="s">
        <v>19</v>
      </c>
      <c r="L8" s="6" t="s">
        <v>17</v>
      </c>
      <c r="M8" s="6" t="s">
        <v>18</v>
      </c>
      <c r="N8" s="6" t="s">
        <v>19</v>
      </c>
      <c r="O8" s="6" t="s">
        <v>17</v>
      </c>
      <c r="P8" s="6" t="s">
        <v>18</v>
      </c>
      <c r="Q8" s="6" t="s">
        <v>19</v>
      </c>
    </row>
    <row r="9" spans="1:17" ht="15.6" x14ac:dyDescent="0.3">
      <c r="A9" s="21" t="s">
        <v>32</v>
      </c>
      <c r="B9" s="14">
        <v>2</v>
      </c>
      <c r="C9" s="22">
        <v>100</v>
      </c>
      <c r="D9" s="22">
        <v>0</v>
      </c>
      <c r="E9" s="22">
        <v>0</v>
      </c>
      <c r="F9" s="22">
        <v>54.545454545454547</v>
      </c>
      <c r="G9" s="22">
        <v>45.454545454545453</v>
      </c>
      <c r="H9" s="22">
        <v>0</v>
      </c>
      <c r="I9" s="22">
        <v>50</v>
      </c>
      <c r="J9" s="22">
        <v>50</v>
      </c>
      <c r="K9" s="22">
        <v>0</v>
      </c>
      <c r="L9" s="22">
        <v>50</v>
      </c>
      <c r="M9" s="22">
        <v>50</v>
      </c>
      <c r="N9" s="22">
        <v>0</v>
      </c>
      <c r="O9" s="22">
        <v>50</v>
      </c>
      <c r="P9" s="22">
        <v>50</v>
      </c>
      <c r="Q9" s="22">
        <v>0</v>
      </c>
    </row>
    <row r="10" spans="1:17" ht="15.6" x14ac:dyDescent="0.3">
      <c r="A10" s="21" t="s">
        <v>33</v>
      </c>
      <c r="B10" s="14">
        <v>6</v>
      </c>
      <c r="C10" s="22">
        <v>66.666666666666671</v>
      </c>
      <c r="D10" s="22">
        <v>33.333333333333336</v>
      </c>
      <c r="E10" s="22">
        <v>0</v>
      </c>
      <c r="F10" s="22">
        <v>50.833333333333336</v>
      </c>
      <c r="G10" s="22">
        <v>49.166666666666671</v>
      </c>
      <c r="H10" s="22">
        <v>0</v>
      </c>
      <c r="I10" s="22">
        <v>50</v>
      </c>
      <c r="J10" s="22">
        <v>50</v>
      </c>
      <c r="K10" s="22">
        <v>0</v>
      </c>
      <c r="L10" s="22">
        <v>83.333333333333371</v>
      </c>
      <c r="M10" s="22">
        <v>16.666666666666664</v>
      </c>
      <c r="N10" s="22">
        <v>0</v>
      </c>
      <c r="O10" s="22">
        <v>83.333333333333329</v>
      </c>
      <c r="P10" s="22">
        <v>16.666666666666668</v>
      </c>
      <c r="Q10" s="22">
        <v>0</v>
      </c>
    </row>
    <row r="11" spans="1:17" ht="15.6" x14ac:dyDescent="0.3">
      <c r="A11" s="21" t="s">
        <v>34</v>
      </c>
      <c r="B11" s="14">
        <v>9</v>
      </c>
      <c r="C11" s="22">
        <v>100</v>
      </c>
      <c r="D11" s="22">
        <v>0</v>
      </c>
      <c r="E11" s="22">
        <v>0</v>
      </c>
      <c r="F11" s="22">
        <v>78.160919540229898</v>
      </c>
      <c r="G11" s="22">
        <v>21.839080459770109</v>
      </c>
      <c r="H11" s="22">
        <v>0</v>
      </c>
      <c r="I11" s="22">
        <v>83.950617283950621</v>
      </c>
      <c r="J11" s="22">
        <v>16.049382716049383</v>
      </c>
      <c r="K11" s="22">
        <v>0</v>
      </c>
      <c r="L11" s="22">
        <v>89.125295508274249</v>
      </c>
      <c r="M11" s="22">
        <v>10.874704491725771</v>
      </c>
      <c r="N11" s="22">
        <v>0</v>
      </c>
      <c r="O11" s="22">
        <v>88.359788359788382</v>
      </c>
      <c r="P11" s="22">
        <v>11.640211640211643</v>
      </c>
      <c r="Q11" s="22">
        <v>0</v>
      </c>
    </row>
    <row r="12" spans="1:17" ht="15.6" x14ac:dyDescent="0.3">
      <c r="A12" s="21" t="s">
        <v>31</v>
      </c>
      <c r="B12" s="14">
        <v>6</v>
      </c>
      <c r="C12" s="22">
        <v>100</v>
      </c>
      <c r="D12" s="22">
        <v>0</v>
      </c>
      <c r="E12" s="22">
        <v>0</v>
      </c>
      <c r="F12" s="22">
        <v>83.333333333333343</v>
      </c>
      <c r="G12" s="22">
        <v>16.666666666666654</v>
      </c>
      <c r="H12" s="22">
        <v>0</v>
      </c>
      <c r="I12" s="22">
        <v>67.948717948717942</v>
      </c>
      <c r="J12" s="22">
        <v>28.205128205128201</v>
      </c>
      <c r="K12" s="22">
        <v>0</v>
      </c>
      <c r="L12" s="22">
        <v>100</v>
      </c>
      <c r="M12" s="22">
        <v>0</v>
      </c>
      <c r="N12" s="22">
        <v>0</v>
      </c>
      <c r="O12" s="22">
        <v>89.743589743589695</v>
      </c>
      <c r="P12" s="22">
        <v>8.9743589743589691</v>
      </c>
      <c r="Q12" s="22">
        <v>0</v>
      </c>
    </row>
    <row r="13" spans="1:17" ht="15.6" x14ac:dyDescent="0.3">
      <c r="A13" s="21" t="s">
        <v>35</v>
      </c>
      <c r="B13" s="14">
        <v>2</v>
      </c>
      <c r="C13" s="25">
        <v>100</v>
      </c>
      <c r="D13" s="25">
        <v>0</v>
      </c>
      <c r="E13" s="25">
        <v>0</v>
      </c>
      <c r="F13" s="25">
        <v>100</v>
      </c>
      <c r="G13" s="25">
        <v>0</v>
      </c>
      <c r="H13" s="25">
        <v>0</v>
      </c>
      <c r="I13" s="25">
        <v>100</v>
      </c>
      <c r="J13" s="26">
        <v>0</v>
      </c>
      <c r="K13" s="25">
        <v>0</v>
      </c>
      <c r="L13" s="25">
        <v>100</v>
      </c>
      <c r="M13" s="25">
        <v>0</v>
      </c>
      <c r="N13" s="25">
        <v>0</v>
      </c>
      <c r="O13" s="25">
        <v>100</v>
      </c>
      <c r="P13" s="25">
        <v>0</v>
      </c>
      <c r="Q13" s="25">
        <v>0</v>
      </c>
    </row>
    <row r="14" spans="1:17" ht="15.6" x14ac:dyDescent="0.3">
      <c r="A14" s="17" t="s">
        <v>1</v>
      </c>
      <c r="B14" s="14">
        <f t="shared" ref="B14" si="0">SUM(B8:B13)</f>
        <v>25</v>
      </c>
      <c r="C14" s="22">
        <f t="shared" ref="C14" si="1">SUM(C9:C13)</f>
        <v>466.66666666666669</v>
      </c>
      <c r="D14" s="22">
        <f t="shared" ref="D14" si="2">SUM(D9:D13)</f>
        <v>33.333333333333336</v>
      </c>
      <c r="E14" s="22">
        <f t="shared" ref="E14" si="3">SUM(E9:E13)</f>
        <v>0</v>
      </c>
      <c r="F14" s="22">
        <f t="shared" ref="F14:Q14" si="4">SUM(F9:F13)</f>
        <v>366.87304075235113</v>
      </c>
      <c r="G14" s="22">
        <f t="shared" si="4"/>
        <v>133.1269592476489</v>
      </c>
      <c r="H14" s="22">
        <f t="shared" si="4"/>
        <v>0</v>
      </c>
      <c r="I14" s="22">
        <f t="shared" si="4"/>
        <v>351.89933523266859</v>
      </c>
      <c r="J14" s="22">
        <f t="shared" si="4"/>
        <v>144.25451092117757</v>
      </c>
      <c r="K14" s="22">
        <f t="shared" si="4"/>
        <v>0</v>
      </c>
      <c r="L14" s="22">
        <f t="shared" si="4"/>
        <v>422.45862884160761</v>
      </c>
      <c r="M14" s="22">
        <f t="shared" si="4"/>
        <v>77.541371158392423</v>
      </c>
      <c r="N14" s="22">
        <f t="shared" si="4"/>
        <v>0</v>
      </c>
      <c r="O14" s="22">
        <f t="shared" si="4"/>
        <v>411.43671143671139</v>
      </c>
      <c r="P14" s="22">
        <f t="shared" si="4"/>
        <v>87.281237281237281</v>
      </c>
      <c r="Q14" s="22">
        <f t="shared" si="4"/>
        <v>0</v>
      </c>
    </row>
    <row r="15" spans="1:17" ht="17.25" customHeight="1" x14ac:dyDescent="0.3">
      <c r="A15" s="18" t="s">
        <v>11</v>
      </c>
      <c r="B15" s="19">
        <f>B14*100/B14</f>
        <v>100</v>
      </c>
      <c r="C15" s="40">
        <f>C14*100/B14</f>
        <v>1866.666666666667</v>
      </c>
      <c r="D15" s="22">
        <f>D14*100/B14</f>
        <v>133.33333333333334</v>
      </c>
      <c r="E15" s="22">
        <f>E14*100/B14</f>
        <v>0</v>
      </c>
      <c r="F15" s="22">
        <f>F14*100/B14</f>
        <v>1467.4921630094045</v>
      </c>
      <c r="G15" s="22">
        <f>G14*100/B14</f>
        <v>532.50783699059559</v>
      </c>
      <c r="H15" s="22">
        <f>H14*100/B14</f>
        <v>0</v>
      </c>
      <c r="I15" s="22">
        <f>I14*100/B14</f>
        <v>1407.5973409306744</v>
      </c>
      <c r="J15" s="22">
        <f>J14*100/B14</f>
        <v>577.01804368471028</v>
      </c>
      <c r="K15" s="22">
        <f>K14*100/B14</f>
        <v>0</v>
      </c>
      <c r="L15" s="22">
        <f>L14*100/B14</f>
        <v>1689.8345153664302</v>
      </c>
      <c r="M15" s="22">
        <f>M14*100/B14</f>
        <v>310.16548463356969</v>
      </c>
      <c r="N15" s="22">
        <f>N14*100/B14</f>
        <v>0</v>
      </c>
      <c r="O15" s="22">
        <f>O14*100/B14</f>
        <v>1645.7468457468456</v>
      </c>
      <c r="P15" s="22">
        <f>P14*100/B14</f>
        <v>349.12494912494913</v>
      </c>
      <c r="Q15" s="22">
        <f>Q14*100/B14</f>
        <v>0</v>
      </c>
    </row>
    <row r="16" spans="1:17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Аксырга А</cp:lastModifiedBy>
  <dcterms:created xsi:type="dcterms:W3CDTF">2022-12-22T06:57:03Z</dcterms:created>
  <dcterms:modified xsi:type="dcterms:W3CDTF">2023-12-06T15:07:50Z</dcterms:modified>
</cp:coreProperties>
</file>